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3-Corbeille\"/>
    </mc:Choice>
  </mc:AlternateContent>
  <xr:revisionPtr revIDLastSave="0" documentId="13_ncr:1_{99F87C07-4A60-4781-94BB-B59C96B5B863}" xr6:coauthVersionLast="46" xr6:coauthVersionMax="46" xr10:uidLastSave="{00000000-0000-0000-0000-000000000000}"/>
  <bookViews>
    <workbookView xWindow="-108" yWindow="-108" windowWidth="22320" windowHeight="13176" xr2:uid="{D7E0A492-0F03-4877-AEF7-27FA69285C03}"/>
  </bookViews>
  <sheets>
    <sheet name="Toulon - Lorien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D19" i="1"/>
  <c r="H4" i="1"/>
  <c r="H5" i="1" s="1"/>
  <c r="H6" i="1" s="1"/>
  <c r="H7" i="1" s="1"/>
  <c r="H8" i="1" s="1"/>
  <c r="H9" i="1" s="1"/>
  <c r="A18" i="1"/>
  <c r="A16" i="1"/>
  <c r="A6" i="1"/>
  <c r="C19" i="1"/>
  <c r="A14" i="1"/>
  <c r="A12" i="1"/>
  <c r="A10" i="1"/>
  <c r="A8" i="1"/>
  <c r="H10" i="1" l="1"/>
  <c r="H11" i="1" s="1"/>
  <c r="H12" i="1" l="1"/>
  <c r="H13" i="1" s="1"/>
  <c r="H14" i="1" l="1"/>
  <c r="H15" i="1" s="1"/>
  <c r="H16" i="1" l="1"/>
  <c r="H17" i="1" s="1"/>
  <c r="H18" i="1" l="1"/>
</calcChain>
</file>

<file path=xl/sharedStrings.xml><?xml version="1.0" encoding="utf-8"?>
<sst xmlns="http://schemas.openxmlformats.org/spreadsheetml/2006/main" count="41" uniqueCount="18">
  <si>
    <t>Données  Routage QTVLM</t>
  </si>
  <si>
    <t>Date</t>
  </si>
  <si>
    <t>Départ</t>
  </si>
  <si>
    <t>Miles Nautic</t>
  </si>
  <si>
    <t>Jours</t>
  </si>
  <si>
    <t>Heures</t>
  </si>
  <si>
    <t>Minutes</t>
  </si>
  <si>
    <t>Alcaidesa (Gibraltar)</t>
  </si>
  <si>
    <t>Sagres</t>
  </si>
  <si>
    <t>Lisbonne</t>
  </si>
  <si>
    <t>Povoa de Varzim</t>
  </si>
  <si>
    <t>Corogne</t>
  </si>
  <si>
    <t>Ribadeo</t>
  </si>
  <si>
    <t>Lorient</t>
  </si>
  <si>
    <t>Toulon</t>
  </si>
  <si>
    <t>Anse des Sablettes</t>
  </si>
  <si>
    <t>Etape (tps)</t>
  </si>
  <si>
    <t>Arrivée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</si>
</sst>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0C]dd\-mmm\-yy;@"/>
    <numFmt numFmtId="165" formatCode="_-* #,##0_-;\-* #,##0_-;_-* &quot;-&quot;??_-;_-@_-"/>
    <numFmt numFmtId="166" formatCode="dd\-mmmm\-yy\ hh:mm"/>
    <numFmt numFmtId="169" formatCode="0&quot; jours&quot;"/>
    <numFmt numFmtId="172" formatCode="0&quot; heures&quot;"/>
    <numFmt numFmtId="173" formatCode="0&quot; minutes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/>
    <xf numFmtId="0" fontId="0" fillId="5" borderId="2" xfId="0" applyFill="1" applyBorder="1"/>
    <xf numFmtId="0" fontId="6" fillId="0" borderId="0" xfId="2" applyFont="1"/>
    <xf numFmtId="0" fontId="0" fillId="0" borderId="7" xfId="0" applyBorder="1"/>
    <xf numFmtId="0" fontId="0" fillId="0" borderId="8" xfId="0" applyBorder="1"/>
    <xf numFmtId="1" fontId="6" fillId="0" borderId="9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6" fontId="6" fillId="0" borderId="0" xfId="2" applyNumberFormat="1" applyFont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/>
    </xf>
    <xf numFmtId="0" fontId="6" fillId="4" borderId="20" xfId="2" applyFont="1" applyFill="1" applyBorder="1" applyAlignment="1">
      <alignment horizontal="center"/>
    </xf>
    <xf numFmtId="165" fontId="0" fillId="0" borderId="1" xfId="1" applyNumberFormat="1" applyFont="1" applyBorder="1"/>
    <xf numFmtId="166" fontId="7" fillId="6" borderId="6" xfId="2" applyNumberFormat="1" applyFont="1" applyFill="1" applyBorder="1"/>
    <xf numFmtId="165" fontId="0" fillId="0" borderId="7" xfId="1" applyNumberFormat="1" applyFont="1" applyBorder="1"/>
    <xf numFmtId="166" fontId="8" fillId="6" borderId="10" xfId="2" applyNumberFormat="1" applyFont="1" applyFill="1" applyBorder="1"/>
    <xf numFmtId="166" fontId="7" fillId="7" borderId="6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9" fontId="2" fillId="0" borderId="0" xfId="1" applyNumberFormat="1" applyFont="1" applyBorder="1" applyAlignment="1">
      <alignment horizontal="center"/>
    </xf>
    <xf numFmtId="172" fontId="2" fillId="0" borderId="0" xfId="1" applyNumberFormat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</cellXfs>
  <cellStyles count="3">
    <cellStyle name="Milliers" xfId="1" builtinId="3"/>
    <cellStyle name="Normal" xfId="0" builtinId="0"/>
    <cellStyle name="Normal 2" xfId="2" xr:uid="{75FAC1B5-35E4-4AEE-A806-418B0BEBD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D230-FCC0-4952-923F-D0635D750FEB}">
  <dimension ref="A1:M20"/>
  <sheetViews>
    <sheetView tabSelected="1" topLeftCell="A2" workbookViewId="0">
      <selection activeCell="K14" sqref="K14"/>
    </sheetView>
  </sheetViews>
  <sheetFormatPr baseColWidth="10" defaultRowHeight="14.4" x14ac:dyDescent="0.3"/>
  <cols>
    <col min="1" max="1" width="23.21875" customWidth="1"/>
    <col min="2" max="2" width="20.88671875" customWidth="1"/>
    <col min="7" max="7" width="7.88671875" customWidth="1"/>
    <col min="8" max="8" width="15.88671875" style="4" bestFit="1" customWidth="1"/>
    <col min="9" max="9" width="14.5546875" style="5" customWidth="1"/>
    <col min="10" max="10" width="10.88671875" style="5"/>
    <col min="11" max="11" width="11.33203125" style="5" bestFit="1" customWidth="1"/>
    <col min="12" max="12" width="15.33203125" style="5" bestFit="1" customWidth="1"/>
    <col min="13" max="13" width="11.109375" style="5" bestFit="1" customWidth="1"/>
  </cols>
  <sheetData>
    <row r="1" spans="1:13" ht="31.95" customHeight="1" x14ac:dyDescent="0.3">
      <c r="A1" s="1"/>
      <c r="B1" s="2"/>
      <c r="C1" s="38" t="s">
        <v>0</v>
      </c>
      <c r="D1" s="39"/>
      <c r="E1" s="39"/>
      <c r="F1" s="40"/>
      <c r="G1" s="3"/>
      <c r="H1" s="4" t="s">
        <v>1</v>
      </c>
    </row>
    <row r="2" spans="1:13" ht="18" customHeight="1" thickBot="1" x14ac:dyDescent="0.35">
      <c r="A2" s="6" t="s">
        <v>2</v>
      </c>
      <c r="B2" s="7" t="s">
        <v>17</v>
      </c>
      <c r="C2" s="30" t="s">
        <v>3</v>
      </c>
      <c r="D2" s="31" t="s">
        <v>4</v>
      </c>
      <c r="E2" s="31" t="s">
        <v>5</v>
      </c>
      <c r="F2" s="32" t="s">
        <v>6</v>
      </c>
      <c r="G2" s="8"/>
    </row>
    <row r="3" spans="1:13" x14ac:dyDescent="0.3">
      <c r="A3" s="9" t="s">
        <v>14</v>
      </c>
      <c r="B3" s="10"/>
      <c r="C3" s="27"/>
      <c r="D3" s="28"/>
      <c r="E3" s="28"/>
      <c r="F3" s="29"/>
      <c r="G3" s="33" t="s">
        <v>2</v>
      </c>
      <c r="H3" s="34">
        <v>44360.375</v>
      </c>
      <c r="I3" s="11"/>
      <c r="J3" s="11"/>
    </row>
    <row r="4" spans="1:13" ht="15" thickBot="1" x14ac:dyDescent="0.35">
      <c r="A4" s="12" t="s">
        <v>14</v>
      </c>
      <c r="B4" s="13" t="s">
        <v>15</v>
      </c>
      <c r="C4" s="23">
        <v>11</v>
      </c>
      <c r="D4" s="14">
        <v>0</v>
      </c>
      <c r="E4" s="14">
        <v>2</v>
      </c>
      <c r="F4" s="24">
        <v>30</v>
      </c>
      <c r="G4" s="35" t="s">
        <v>17</v>
      </c>
      <c r="H4" s="36">
        <f>H3+D4+(E4+F4/60)/24</f>
        <v>44360.479166666664</v>
      </c>
      <c r="I4" s="11"/>
      <c r="J4" s="11"/>
    </row>
    <row r="5" spans="1:13" x14ac:dyDescent="0.3">
      <c r="A5" s="9"/>
      <c r="B5" s="10" t="s">
        <v>16</v>
      </c>
      <c r="C5" s="22"/>
      <c r="D5" s="15"/>
      <c r="E5" s="15">
        <v>24</v>
      </c>
      <c r="F5" s="25"/>
      <c r="G5" s="33" t="s">
        <v>2</v>
      </c>
      <c r="H5" s="37">
        <f>H4+D5+(E5+F5/60)/24</f>
        <v>44361.479166666664</v>
      </c>
      <c r="I5" s="16"/>
      <c r="J5" s="11"/>
    </row>
    <row r="6" spans="1:13" ht="15" thickBot="1" x14ac:dyDescent="0.35">
      <c r="A6" s="12" t="str">
        <f>B4</f>
        <v>Anse des Sablettes</v>
      </c>
      <c r="B6" s="13" t="s">
        <v>7</v>
      </c>
      <c r="C6" s="23">
        <v>741</v>
      </c>
      <c r="D6" s="17">
        <v>4</v>
      </c>
      <c r="E6" s="17">
        <v>20</v>
      </c>
      <c r="F6" s="26">
        <v>40</v>
      </c>
      <c r="G6" s="35" t="s">
        <v>17</v>
      </c>
      <c r="H6" s="36">
        <f>H5+D6+(E6+F6/60)/24</f>
        <v>44366.340277777774</v>
      </c>
      <c r="I6" s="11"/>
      <c r="J6"/>
      <c r="K6"/>
      <c r="L6"/>
      <c r="M6"/>
    </row>
    <row r="7" spans="1:13" x14ac:dyDescent="0.3">
      <c r="A7" s="9"/>
      <c r="B7" s="10" t="s">
        <v>16</v>
      </c>
      <c r="C7" s="22"/>
      <c r="D7" s="15"/>
      <c r="E7" s="15">
        <v>24</v>
      </c>
      <c r="F7" s="25"/>
      <c r="G7" s="9" t="s">
        <v>2</v>
      </c>
      <c r="H7" s="37">
        <f>H6+D7+(E7+F7/60)/24</f>
        <v>44367.340277777774</v>
      </c>
      <c r="I7" s="11"/>
      <c r="J7"/>
      <c r="K7"/>
      <c r="L7"/>
      <c r="M7"/>
    </row>
    <row r="8" spans="1:13" ht="15" thickBot="1" x14ac:dyDescent="0.35">
      <c r="A8" s="12" t="str">
        <f>B6</f>
        <v>Alcaidesa (Gibraltar)</v>
      </c>
      <c r="B8" s="13" t="s">
        <v>8</v>
      </c>
      <c r="C8" s="23">
        <v>196</v>
      </c>
      <c r="D8" s="17">
        <v>1</v>
      </c>
      <c r="E8" s="17">
        <v>9</v>
      </c>
      <c r="F8" s="26">
        <v>5</v>
      </c>
      <c r="G8" s="35" t="s">
        <v>17</v>
      </c>
      <c r="H8" s="36">
        <f>H7+D8+(E8+F8/60)/24</f>
        <v>44368.718749999993</v>
      </c>
      <c r="I8" s="11"/>
      <c r="J8"/>
      <c r="K8"/>
      <c r="L8"/>
      <c r="M8"/>
    </row>
    <row r="9" spans="1:13" x14ac:dyDescent="0.3">
      <c r="A9" s="9"/>
      <c r="B9" s="10" t="s">
        <v>16</v>
      </c>
      <c r="C9" s="22"/>
      <c r="D9" s="15"/>
      <c r="E9" s="15">
        <v>24</v>
      </c>
      <c r="F9" s="25"/>
      <c r="G9" s="9" t="s">
        <v>2</v>
      </c>
      <c r="H9" s="37">
        <f t="shared" ref="H9:H18" si="0">H8+D9+(E9+F9/60)/24</f>
        <v>44369.718749999993</v>
      </c>
      <c r="I9" s="11"/>
      <c r="J9"/>
      <c r="K9"/>
      <c r="L9"/>
      <c r="M9"/>
    </row>
    <row r="10" spans="1:13" ht="15" thickBot="1" x14ac:dyDescent="0.35">
      <c r="A10" s="12" t="str">
        <f>B8</f>
        <v>Sagres</v>
      </c>
      <c r="B10" s="13" t="s">
        <v>9</v>
      </c>
      <c r="C10" s="23">
        <v>135</v>
      </c>
      <c r="D10" s="17"/>
      <c r="E10" s="17">
        <v>16</v>
      </c>
      <c r="F10" s="26">
        <v>5</v>
      </c>
      <c r="G10" s="35" t="s">
        <v>17</v>
      </c>
      <c r="H10" s="36">
        <f t="shared" si="0"/>
        <v>44370.388888888883</v>
      </c>
      <c r="I10" s="11"/>
      <c r="J10" s="4"/>
      <c r="K10"/>
      <c r="L10"/>
      <c r="M10"/>
    </row>
    <row r="11" spans="1:13" x14ac:dyDescent="0.3">
      <c r="A11" s="9"/>
      <c r="B11" s="10" t="s">
        <v>16</v>
      </c>
      <c r="C11" s="22"/>
      <c r="D11" s="15"/>
      <c r="E11" s="15">
        <v>24</v>
      </c>
      <c r="F11" s="25"/>
      <c r="G11" s="9" t="s">
        <v>2</v>
      </c>
      <c r="H11" s="37">
        <f t="shared" si="0"/>
        <v>44371.388888888883</v>
      </c>
      <c r="I11" s="11"/>
      <c r="J11"/>
      <c r="K11"/>
      <c r="L11"/>
      <c r="M11"/>
    </row>
    <row r="12" spans="1:13" ht="15" thickBot="1" x14ac:dyDescent="0.35">
      <c r="A12" s="12" t="str">
        <f>B10</f>
        <v>Lisbonne</v>
      </c>
      <c r="B12" s="13" t="s">
        <v>10</v>
      </c>
      <c r="C12" s="23">
        <v>235</v>
      </c>
      <c r="D12" s="17">
        <v>1</v>
      </c>
      <c r="E12" s="17">
        <v>8</v>
      </c>
      <c r="F12" s="26">
        <v>40</v>
      </c>
      <c r="G12" s="35" t="s">
        <v>17</v>
      </c>
      <c r="H12" s="36">
        <f t="shared" si="0"/>
        <v>44372.749999999993</v>
      </c>
      <c r="I12"/>
      <c r="J12"/>
      <c r="K12"/>
      <c r="L12"/>
      <c r="M12"/>
    </row>
    <row r="13" spans="1:13" x14ac:dyDescent="0.3">
      <c r="A13" s="9"/>
      <c r="B13" s="10" t="s">
        <v>16</v>
      </c>
      <c r="C13" s="22"/>
      <c r="D13" s="15"/>
      <c r="E13" s="15">
        <v>24</v>
      </c>
      <c r="F13" s="25"/>
      <c r="G13" s="9" t="s">
        <v>2</v>
      </c>
      <c r="H13" s="37">
        <f t="shared" si="0"/>
        <v>44373.749999999993</v>
      </c>
      <c r="I13"/>
      <c r="J13"/>
      <c r="K13"/>
      <c r="L13"/>
      <c r="M13"/>
    </row>
    <row r="14" spans="1:13" ht="15" thickBot="1" x14ac:dyDescent="0.35">
      <c r="A14" s="12" t="str">
        <f>B12</f>
        <v>Povoa de Varzim</v>
      </c>
      <c r="B14" s="13" t="s">
        <v>11</v>
      </c>
      <c r="C14" s="23">
        <v>106</v>
      </c>
      <c r="D14" s="17"/>
      <c r="E14" s="17">
        <v>15</v>
      </c>
      <c r="F14" s="26">
        <v>0</v>
      </c>
      <c r="G14" s="35" t="s">
        <v>17</v>
      </c>
      <c r="H14" s="36">
        <f t="shared" si="0"/>
        <v>44374.374999999993</v>
      </c>
      <c r="I14"/>
      <c r="J14"/>
      <c r="K14"/>
      <c r="L14"/>
      <c r="M14"/>
    </row>
    <row r="15" spans="1:13" x14ac:dyDescent="0.3">
      <c r="A15" s="9"/>
      <c r="B15" s="10" t="s">
        <v>16</v>
      </c>
      <c r="C15" s="22"/>
      <c r="D15" s="15"/>
      <c r="E15" s="15">
        <v>24</v>
      </c>
      <c r="F15" s="25"/>
      <c r="G15" s="9" t="s">
        <v>2</v>
      </c>
      <c r="H15" s="37">
        <f t="shared" si="0"/>
        <v>44375.374999999993</v>
      </c>
      <c r="I15"/>
      <c r="J15"/>
      <c r="K15"/>
      <c r="L15"/>
      <c r="M15"/>
    </row>
    <row r="16" spans="1:13" ht="15" thickBot="1" x14ac:dyDescent="0.35">
      <c r="A16" s="12" t="str">
        <f>B14</f>
        <v>Corogne</v>
      </c>
      <c r="B16" s="13" t="s">
        <v>12</v>
      </c>
      <c r="C16" s="23">
        <v>84</v>
      </c>
      <c r="D16" s="17">
        <v>0</v>
      </c>
      <c r="E16" s="17">
        <v>15</v>
      </c>
      <c r="F16" s="26">
        <v>45</v>
      </c>
      <c r="G16" s="35" t="s">
        <v>17</v>
      </c>
      <c r="H16" s="36">
        <f t="shared" si="0"/>
        <v>44376.031249999993</v>
      </c>
      <c r="I16"/>
      <c r="J16"/>
      <c r="K16"/>
      <c r="L16"/>
      <c r="M16"/>
    </row>
    <row r="17" spans="1:13" x14ac:dyDescent="0.3">
      <c r="A17" s="9"/>
      <c r="B17" s="10" t="s">
        <v>16</v>
      </c>
      <c r="C17" s="22"/>
      <c r="D17" s="15"/>
      <c r="E17" s="15">
        <v>24</v>
      </c>
      <c r="F17" s="25"/>
      <c r="G17" s="9" t="s">
        <v>2</v>
      </c>
      <c r="H17" s="37">
        <f t="shared" si="0"/>
        <v>44377.031249999993</v>
      </c>
      <c r="I17"/>
      <c r="J17"/>
      <c r="K17"/>
      <c r="L17"/>
      <c r="M17"/>
    </row>
    <row r="18" spans="1:13" ht="15" thickBot="1" x14ac:dyDescent="0.35">
      <c r="A18" s="12" t="str">
        <f>B16</f>
        <v>Ribadeo</v>
      </c>
      <c r="B18" s="13" t="s">
        <v>13</v>
      </c>
      <c r="C18" s="23">
        <v>320</v>
      </c>
      <c r="D18" s="17">
        <v>1</v>
      </c>
      <c r="E18" s="17">
        <v>17</v>
      </c>
      <c r="F18" s="26">
        <v>40</v>
      </c>
      <c r="G18" s="35" t="s">
        <v>17</v>
      </c>
      <c r="H18" s="36">
        <f t="shared" si="0"/>
        <v>44378.767361111102</v>
      </c>
      <c r="I18"/>
      <c r="J18"/>
      <c r="K18"/>
      <c r="L18"/>
      <c r="M18"/>
    </row>
    <row r="19" spans="1:13" x14ac:dyDescent="0.3">
      <c r="A19" s="18"/>
      <c r="B19" s="19"/>
      <c r="C19" s="20">
        <f>SUM(C3:C18)</f>
        <v>1828</v>
      </c>
      <c r="D19" s="41">
        <f>SUM(D3:D18)+(SUM(E3:E18)+SUM(F3:F18)/60)/24</f>
        <v>18.392361111111114</v>
      </c>
      <c r="E19" s="42">
        <f>MOD(D19*24,24)</f>
        <v>9.4166666666667425</v>
      </c>
      <c r="F19" s="43">
        <f>MOD(D19*60*24,60)</f>
        <v>25.000000000007276</v>
      </c>
    </row>
    <row r="20" spans="1:13" x14ac:dyDescent="0.3">
      <c r="C20" s="21"/>
      <c r="D20" s="21"/>
      <c r="E20" s="21"/>
      <c r="F20" s="21"/>
    </row>
  </sheetData>
  <mergeCells count="1">
    <mergeCell ref="C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Toulon - Lorient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Christophe Belin</cp:lastModifiedBy>
  <dcterms:created xsi:type="dcterms:W3CDTF">2021-05-28T11:49:41Z</dcterms:created>
  <dcterms:modified xsi:type="dcterms:W3CDTF">2021-05-28T17:17:45Z</dcterms:modified>
</cp:coreProperties>
</file>