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7050" windowHeight="5055" activeTab="0"/>
  </bookViews>
  <sheets>
    <sheet name="Permis" sheetId="1" r:id="rId1"/>
    <sheet name="Feuil2" sheetId="2" r:id="rId2"/>
  </sheets>
  <definedNames>
    <definedName name="Z_1CB36C69_529C_49E9_B799_CD49B388DD1A__wvu_Rows" localSheetId="0">'Permis'!$8:$8</definedName>
  </definedNames>
  <calcPr fullCalcOnLoad="1"/>
</workbook>
</file>

<file path=xl/sharedStrings.xml><?xml version="1.0" encoding="utf-8"?>
<sst xmlns="http://schemas.openxmlformats.org/spreadsheetml/2006/main" count="44" uniqueCount="37">
  <si>
    <t>Permis B    B96   BE</t>
  </si>
  <si>
    <t>G1</t>
  </si>
  <si>
    <t>F2</t>
  </si>
  <si>
    <t>PTAC REEL</t>
  </si>
  <si>
    <t>F3</t>
  </si>
  <si>
    <t xml:space="preserve">LE REPORT EST DE </t>
  </si>
  <si>
    <r>
      <t>F2</t>
    </r>
    <r>
      <rPr>
        <b/>
        <sz val="18"/>
        <rFont val="Arial"/>
        <family val="2"/>
      </rPr>
      <t xml:space="preserve"> DE LA REMORQUE</t>
    </r>
  </si>
  <si>
    <t>Autorisé constructeur</t>
  </si>
  <si>
    <t>kgs</t>
  </si>
  <si>
    <t>poids tractable</t>
  </si>
  <si>
    <t>KGS</t>
  </si>
  <si>
    <t xml:space="preserve">Poids a retirer </t>
  </si>
  <si>
    <t>Véhicule tracteur (caractéristiques et données du constructeur):</t>
  </si>
  <si>
    <r>
      <t>Poids Total en Charge (PTC) :</t>
    </r>
    <r>
      <rPr>
        <b/>
        <sz val="16"/>
        <color indexed="16"/>
        <rFont val="Arial"/>
        <family val="2"/>
      </rPr>
      <t xml:space="preserve"> 2010 kgs</t>
    </r>
  </si>
  <si>
    <r>
      <t xml:space="preserve">Poids à vide (PV) : </t>
    </r>
    <r>
      <rPr>
        <b/>
        <sz val="16"/>
        <color indexed="16"/>
        <rFont val="Arial"/>
        <family val="2"/>
      </rPr>
      <t>1430 kgs</t>
    </r>
  </si>
  <si>
    <r>
      <t>Poids Total Roulant Autorisé (PTRA) :</t>
    </r>
    <r>
      <rPr>
        <b/>
        <sz val="16"/>
        <color indexed="16"/>
        <rFont val="Arial"/>
        <family val="2"/>
      </rPr>
      <t xml:space="preserve"> 3000 kgs</t>
    </r>
  </si>
  <si>
    <r>
      <t xml:space="preserve">Charge utile (CU) du véhicule tracteur: </t>
    </r>
    <r>
      <rPr>
        <b/>
        <sz val="16"/>
        <color indexed="16"/>
        <rFont val="Arial"/>
        <family val="2"/>
      </rPr>
      <t>580 kgs</t>
    </r>
  </si>
  <si>
    <r>
      <t xml:space="preserve">Poids remorquable autorisé(constructeur): </t>
    </r>
    <r>
      <rPr>
        <b/>
        <sz val="16"/>
        <color indexed="16"/>
        <rFont val="Arial"/>
        <family val="2"/>
      </rPr>
      <t>1300 kg</t>
    </r>
  </si>
  <si>
    <r>
      <t xml:space="preserve">Si nous suivons les dispositions réglementaires, nous pouvons calculer le poids maxi remorquable en retranchant le Poids Total en Charge (PTC) du Poids Total Roulant Autorisé (PTRA), soit </t>
    </r>
    <r>
      <rPr>
        <b/>
        <sz val="16"/>
        <color indexed="16"/>
        <rFont val="Arial"/>
        <family val="2"/>
      </rPr>
      <t>990 kgs</t>
    </r>
    <r>
      <rPr>
        <b/>
        <sz val="10"/>
        <rFont val="Arial"/>
        <family val="2"/>
      </rPr>
      <t>.</t>
    </r>
  </si>
  <si>
    <r>
      <t>Or, le poids remorquable autorisé (par le constructeur) est de</t>
    </r>
    <r>
      <rPr>
        <b/>
        <sz val="16"/>
        <color indexed="16"/>
        <rFont val="Arial"/>
        <family val="2"/>
      </rPr>
      <t>1300kgs</t>
    </r>
  </si>
  <si>
    <t>Nous nous trouvons donc dans un cas où un « report de charge » peut s’effectuer.</t>
  </si>
  <si>
    <r>
      <t xml:space="preserve"> Si nous voulons atteler une remorque de </t>
    </r>
    <r>
      <rPr>
        <b/>
        <sz val="16"/>
        <color indexed="16"/>
        <rFont val="Arial"/>
        <family val="2"/>
      </rPr>
      <t>1300 kgs</t>
    </r>
    <r>
      <rPr>
        <b/>
        <sz val="10"/>
        <rFont val="Arial"/>
        <family val="2"/>
      </rPr>
      <t xml:space="preserve">  de PTAC sans dépasser le Poids Total Roulant Autorisé (PTRA), il faudra limiter la charge utile de la voiture ou en délester une partie de son contenu dans la remorque.</t>
    </r>
  </si>
  <si>
    <r>
      <t xml:space="preserve">Pour connaître le poids à transférer (report de charge), il suffit de soustraire ces deux poids remorquables soit </t>
    </r>
    <r>
      <rPr>
        <b/>
        <sz val="16"/>
        <color indexed="16"/>
        <rFont val="Arial"/>
        <family val="2"/>
      </rPr>
      <t>1300 kg – 990 kg = 310 kg.</t>
    </r>
  </si>
  <si>
    <r>
      <t>Sachant que la charge utile du véhicule tracteur est de 580 kg, il suffira de la limiter à</t>
    </r>
    <r>
      <rPr>
        <sz val="16"/>
        <color indexed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270 kgs</t>
    </r>
    <r>
      <rPr>
        <b/>
        <sz val="16"/>
        <color indexed="16"/>
        <rFont val="Arial"/>
        <family val="2"/>
      </rPr>
      <t xml:space="preserve"> (580 kg – 310 kgs</t>
    </r>
    <r>
      <rPr>
        <sz val="16"/>
        <color indexed="16"/>
        <rFont val="Arial"/>
        <family val="2"/>
      </rPr>
      <t>.)</t>
    </r>
  </si>
  <si>
    <t>Pour ce faire, il suffit de limiter le nombre de passagers et le volume des bagages dans le véhicule tracteur.</t>
  </si>
  <si>
    <r>
      <t xml:space="preserve">En conséquence, en procédant ainsi, le PTC du véhicule tracteur passera de </t>
    </r>
    <r>
      <rPr>
        <b/>
        <sz val="16"/>
        <color indexed="16"/>
        <rFont val="Arial"/>
        <family val="2"/>
      </rPr>
      <t>2010 kgs à 1700 kgs</t>
    </r>
    <r>
      <rPr>
        <b/>
        <sz val="10"/>
        <rFont val="Arial"/>
        <family val="2"/>
      </rPr>
      <t xml:space="preserve"> </t>
    </r>
  </si>
  <si>
    <t>Et l'addition des deux poids réels ne dépassera pas le PTRA !</t>
  </si>
  <si>
    <r>
      <t>L</t>
    </r>
    <r>
      <rPr>
        <b/>
        <u val="single"/>
        <sz val="12"/>
        <color indexed="10"/>
        <rFont val="Arial"/>
        <family val="2"/>
      </rPr>
      <t>a masse maximale freinée se trouve sur le livret constructeur</t>
    </r>
  </si>
  <si>
    <r>
      <t>J'aurai bien pu utiliser  une remorque comprise entre</t>
    </r>
    <r>
      <rPr>
        <b/>
        <sz val="12"/>
        <color indexed="16"/>
        <rFont val="Arial"/>
        <family val="2"/>
      </rPr>
      <t xml:space="preserve"> 990</t>
    </r>
    <r>
      <rPr>
        <b/>
        <sz val="10"/>
        <rFont val="Arial"/>
        <family val="2"/>
      </rPr>
      <t xml:space="preserve"> et</t>
    </r>
    <r>
      <rPr>
        <b/>
        <sz val="10"/>
        <color indexed="16"/>
        <rFont val="Arial"/>
        <family val="2"/>
      </rPr>
      <t xml:space="preserve"> </t>
    </r>
    <r>
      <rPr>
        <b/>
        <sz val="12"/>
        <color indexed="16"/>
        <rFont val="Arial"/>
        <family val="2"/>
      </rPr>
      <t>1300</t>
    </r>
    <r>
      <rPr>
        <b/>
        <sz val="10"/>
        <rFont val="Arial"/>
        <family val="2"/>
      </rPr>
      <t xml:space="preserve">   kgs </t>
    </r>
  </si>
  <si>
    <r>
      <t>REPORT DE CHARGE</t>
    </r>
    <r>
      <rPr>
        <b/>
        <sz val="12"/>
        <color indexed="10"/>
        <rFont val="Arial"/>
        <family val="2"/>
      </rPr>
      <t xml:space="preserve">                                                                                                                   Avant de commencer supprimez le contenu de</t>
    </r>
    <r>
      <rPr>
        <b/>
        <sz val="16"/>
        <color indexed="10"/>
        <rFont val="Arial"/>
        <family val="2"/>
      </rPr>
      <t xml:space="preserve"> toutes les case jaunes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La case</t>
    </r>
    <r>
      <rPr>
        <sz val="12"/>
        <color indexed="12"/>
        <rFont val="Arial"/>
        <family val="2"/>
      </rPr>
      <t xml:space="preserve"> </t>
    </r>
    <r>
      <rPr>
        <b/>
        <u val="single"/>
        <sz val="12"/>
        <color indexed="12"/>
        <rFont val="Arial"/>
        <family val="2"/>
      </rPr>
      <t>"Autorisé constructeur "</t>
    </r>
    <r>
      <rPr>
        <b/>
        <sz val="12"/>
        <color indexed="12"/>
        <rFont val="Arial"/>
        <family val="2"/>
      </rPr>
      <t xml:space="preserve"> ne sert que si l'on veut tracter  plus lourd que le poids tractable  LAISSER DES DONNEES DANS CETTE CASE ALORS QU'IL N'Y A PAS LIEU , FAUSSE LE RESULTAT  </t>
    </r>
    <r>
      <rPr>
        <b/>
        <i/>
        <sz val="16"/>
        <color indexed="12"/>
        <rFont val="Arial"/>
        <family val="2"/>
      </rPr>
      <t xml:space="preserve"> (voir feuille 2) </t>
    </r>
    <r>
      <rPr>
        <b/>
        <sz val="12"/>
        <color indexed="12"/>
        <rFont val="Arial"/>
        <family val="2"/>
      </rPr>
      <t xml:space="preserve">                                             </t>
    </r>
  </si>
  <si>
    <t>Remplir les cases jaunes</t>
  </si>
  <si>
    <t>CHARGE UTILE</t>
  </si>
  <si>
    <t>SI VOUS UTLISEZ  LA CASE "AUTORISE CONSTRUCTEUR"</t>
  </si>
  <si>
    <t>Dans l'exemple du tableau  j'ai un poids remorquable autorisé constructeur  de 1300 kgs  mais ma caravane ne fait que 1100kgs  donc pas besoin de mettre la totalite</t>
  </si>
  <si>
    <t>SOMME DES PTAC POUR LE CALCUL DU  PERMIS</t>
  </si>
  <si>
    <t>ENTREZ  DANS "AUTORISE CONSTRUCTEUR"ET  "F2 DE LA  REMORQUE "un poids identique soit F2 DE LA REMORQUE</t>
  </si>
  <si>
    <t>vous ne devez jamais depasser le poids remorquable autorise constructeur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</si>
</sst>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4"/>
      <color indexed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10"/>
      <name val="Harvest"/>
      <family val="0"/>
    </font>
    <font>
      <b/>
      <sz val="14"/>
      <name val="Harvest"/>
      <family val="0"/>
    </font>
    <font>
      <b/>
      <sz val="20"/>
      <color indexed="10"/>
      <name val="Harvest"/>
      <family val="0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b/>
      <sz val="22"/>
      <name val="Arial"/>
      <family val="2"/>
    </font>
    <font>
      <b/>
      <sz val="16"/>
      <color indexed="16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6"/>
      <color indexed="16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u val="single"/>
      <sz val="26"/>
      <color indexed="12"/>
      <name val="Arial"/>
      <family val="2"/>
    </font>
    <font>
      <b/>
      <sz val="26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i/>
      <u val="single"/>
      <sz val="20"/>
      <color indexed="10"/>
      <name val="Arial"/>
      <family val="2"/>
    </font>
    <font>
      <b/>
      <i/>
      <u val="single"/>
      <sz val="20"/>
      <name val="Arial"/>
      <family val="2"/>
    </font>
    <font>
      <b/>
      <i/>
      <sz val="16"/>
      <color indexed="12"/>
      <name val="Arial"/>
      <family val="2"/>
    </font>
    <font>
      <b/>
      <i/>
      <sz val="20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26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2"/>
      <color indexed="62"/>
      <name val="Arial"/>
      <family val="2"/>
    </font>
    <font>
      <b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theme="3"/>
      <name val="Cambria"/>
      <family val="2"/>
    </font>
    <font>
      <b/>
      <sz val="12"/>
      <color theme="4" tint="-0.24997000396251678"/>
      <name val="Arial"/>
      <family val="2"/>
    </font>
    <font>
      <b/>
      <sz val="14"/>
      <color rgb="FFFF0000"/>
      <name val="Arial"/>
      <family val="2"/>
    </font>
    <font>
      <b/>
      <sz val="12"/>
      <color theme="8" tint="-0.4999699890613556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60"/>
        <bgColor indexed="10"/>
      </patternFill>
    </fill>
    <fill>
      <patternFill patternType="gray0625">
        <fgColor indexed="35"/>
        <bgColor indexed="10"/>
      </patternFill>
    </fill>
    <fill>
      <patternFill patternType="lightHorizontal">
        <fgColor indexed="9"/>
        <bgColor indexed="22"/>
      </patternFill>
    </fill>
    <fill>
      <patternFill patternType="lightHorizontal">
        <fgColor indexed="41"/>
        <bgColor indexed="22"/>
      </patternFill>
    </fill>
    <fill>
      <patternFill patternType="lightHorizontal"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Dashed">
        <color indexed="8"/>
      </left>
      <right>
        <color indexed="63"/>
      </right>
      <top>
        <color indexed="63"/>
      </top>
      <bottom style="mediumDashed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mediumDashed">
        <color indexed="8"/>
      </right>
      <top>
        <color indexed="63"/>
      </top>
      <bottom style="double">
        <color indexed="8"/>
      </bottom>
    </border>
    <border>
      <left style="mediumDashed">
        <color indexed="8"/>
      </left>
      <right style="mediumDashed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mediumDashed">
        <color indexed="8"/>
      </right>
      <top>
        <color indexed="63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Dashed">
        <color indexed="8"/>
      </bottom>
    </border>
    <border>
      <left style="mediumDashed">
        <color indexed="8"/>
      </left>
      <right style="mediumDashed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Dashed">
        <color indexed="8"/>
      </left>
      <right style="mediumDashed">
        <color indexed="8"/>
      </right>
      <top style="mediumDashed">
        <color indexed="8"/>
      </top>
      <bottom style="double">
        <color indexed="8"/>
      </bottom>
    </border>
    <border>
      <left style="mediumDashed">
        <color indexed="8"/>
      </left>
      <right style="thick">
        <color indexed="8"/>
      </right>
      <top>
        <color indexed="63"/>
      </top>
      <bottom style="mediumDashed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Dashed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Dash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 style="mediumDash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62" fillId="22" borderId="4">
      <alignment horizontal="center"/>
      <protection/>
    </xf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3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14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Border="1" applyAlignment="1">
      <alignment/>
    </xf>
    <xf numFmtId="0" fontId="18" fillId="25" borderId="0" xfId="0" applyFont="1" applyFill="1" applyBorder="1" applyAlignment="1">
      <alignment/>
    </xf>
    <xf numFmtId="0" fontId="18" fillId="25" borderId="0" xfId="0" applyFont="1" applyFill="1" applyBorder="1" applyAlignment="1">
      <alignment horizontal="center"/>
    </xf>
    <xf numFmtId="0" fontId="19" fillId="25" borderId="12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2" fillId="25" borderId="0" xfId="0" applyFont="1" applyFill="1" applyBorder="1" applyAlignment="1">
      <alignment wrapText="1"/>
    </xf>
    <xf numFmtId="0" fontId="0" fillId="25" borderId="0" xfId="0" applyFill="1" applyAlignment="1">
      <alignment/>
    </xf>
    <xf numFmtId="0" fontId="22" fillId="25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23" fillId="25" borderId="14" xfId="0" applyFont="1" applyFill="1" applyBorder="1" applyAlignment="1">
      <alignment/>
    </xf>
    <xf numFmtId="0" fontId="24" fillId="26" borderId="15" xfId="0" applyFont="1" applyFill="1" applyBorder="1" applyAlignment="1">
      <alignment horizontal="center"/>
    </xf>
    <xf numFmtId="0" fontId="20" fillId="26" borderId="16" xfId="0" applyFont="1" applyFill="1" applyBorder="1" applyAlignment="1">
      <alignment/>
    </xf>
    <xf numFmtId="0" fontId="24" fillId="26" borderId="16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/>
    </xf>
    <xf numFmtId="0" fontId="25" fillId="26" borderId="0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/>
    </xf>
    <xf numFmtId="0" fontId="0" fillId="0" borderId="19" xfId="0" applyBorder="1" applyAlignment="1">
      <alignment/>
    </xf>
    <xf numFmtId="0" fontId="0" fillId="26" borderId="2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0" fillId="0" borderId="22" xfId="0" applyBorder="1" applyAlignment="1">
      <alignment/>
    </xf>
    <xf numFmtId="0" fontId="26" fillId="25" borderId="0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25" borderId="25" xfId="0" applyFill="1" applyBorder="1" applyAlignment="1">
      <alignment/>
    </xf>
    <xf numFmtId="0" fontId="36" fillId="25" borderId="11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 vertical="center" wrapText="1"/>
    </xf>
    <xf numFmtId="0" fontId="0" fillId="25" borderId="14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0" xfId="0" applyFill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25" borderId="2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25" borderId="0" xfId="0" applyFont="1" applyFill="1" applyAlignment="1">
      <alignment/>
    </xf>
    <xf numFmtId="0" fontId="42" fillId="25" borderId="0" xfId="0" applyFont="1" applyFill="1" applyAlignment="1">
      <alignment/>
    </xf>
    <xf numFmtId="0" fontId="43" fillId="25" borderId="0" xfId="0" applyFont="1" applyFill="1" applyAlignment="1">
      <alignment/>
    </xf>
    <xf numFmtId="0" fontId="44" fillId="25" borderId="0" xfId="0" applyFont="1" applyFill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21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30" xfId="0" applyFill="1" applyBorder="1" applyAlignment="1">
      <alignment/>
    </xf>
    <xf numFmtId="0" fontId="40" fillId="27" borderId="31" xfId="0" applyFont="1" applyFill="1" applyBorder="1" applyAlignment="1">
      <alignment horizontal="center"/>
    </xf>
    <xf numFmtId="0" fontId="26" fillId="27" borderId="30" xfId="0" applyFont="1" applyFill="1" applyBorder="1" applyAlignment="1">
      <alignment/>
    </xf>
    <xf numFmtId="0" fontId="21" fillId="27" borderId="14" xfId="0" applyFont="1" applyFill="1" applyBorder="1" applyAlignment="1">
      <alignment/>
    </xf>
    <xf numFmtId="0" fontId="21" fillId="28" borderId="32" xfId="0" applyFont="1" applyFill="1" applyBorder="1" applyAlignment="1">
      <alignment horizontal="right"/>
    </xf>
    <xf numFmtId="0" fontId="21" fillId="28" borderId="33" xfId="0" applyFont="1" applyFill="1" applyBorder="1" applyAlignment="1">
      <alignment/>
    </xf>
    <xf numFmtId="0" fontId="21" fillId="28" borderId="34" xfId="0" applyFont="1" applyFill="1" applyBorder="1" applyAlignment="1">
      <alignment/>
    </xf>
    <xf numFmtId="0" fontId="20" fillId="29" borderId="23" xfId="0" applyFont="1" applyFill="1" applyBorder="1" applyAlignment="1">
      <alignment horizontal="center"/>
    </xf>
    <xf numFmtId="0" fontId="20" fillId="29" borderId="23" xfId="0" applyFont="1" applyFill="1" applyBorder="1" applyAlignment="1">
      <alignment/>
    </xf>
    <xf numFmtId="0" fontId="20" fillId="29" borderId="16" xfId="0" applyFont="1" applyFill="1" applyBorder="1" applyAlignment="1">
      <alignment horizontal="center"/>
    </xf>
    <xf numFmtId="0" fontId="20" fillId="29" borderId="35" xfId="0" applyFont="1" applyFill="1" applyBorder="1" applyAlignment="1">
      <alignment/>
    </xf>
    <xf numFmtId="0" fontId="18" fillId="30" borderId="36" xfId="0" applyFont="1" applyFill="1" applyBorder="1" applyAlignment="1">
      <alignment/>
    </xf>
    <xf numFmtId="0" fontId="20" fillId="31" borderId="37" xfId="0" applyFont="1" applyFill="1" applyBorder="1" applyAlignment="1">
      <alignment/>
    </xf>
    <xf numFmtId="0" fontId="18" fillId="26" borderId="38" xfId="0" applyFont="1" applyFill="1" applyBorder="1" applyAlignment="1">
      <alignment wrapText="1"/>
    </xf>
    <xf numFmtId="0" fontId="24" fillId="26" borderId="39" xfId="0" applyFont="1" applyFill="1" applyBorder="1" applyAlignment="1">
      <alignment/>
    </xf>
    <xf numFmtId="0" fontId="48" fillId="32" borderId="40" xfId="0" applyFont="1" applyFill="1" applyBorder="1" applyAlignment="1" applyProtection="1">
      <alignment horizontal="center"/>
      <protection hidden="1"/>
    </xf>
    <xf numFmtId="0" fontId="49" fillId="32" borderId="41" xfId="0" applyFont="1" applyFill="1" applyBorder="1" applyAlignment="1">
      <alignment horizontal="center"/>
    </xf>
    <xf numFmtId="0" fontId="47" fillId="33" borderId="42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 applyProtection="1">
      <alignment horizontal="center"/>
      <protection/>
    </xf>
    <xf numFmtId="0" fontId="24" fillId="35" borderId="16" xfId="0" applyFont="1" applyFill="1" applyBorder="1" applyAlignment="1">
      <alignment horizontal="center"/>
    </xf>
    <xf numFmtId="0" fontId="52" fillId="25" borderId="43" xfId="0" applyFont="1" applyFill="1" applyBorder="1" applyAlignment="1">
      <alignment vertical="center"/>
    </xf>
    <xf numFmtId="0" fontId="53" fillId="25" borderId="0" xfId="0" applyFont="1" applyFill="1" applyBorder="1" applyAlignment="1">
      <alignment vertical="center"/>
    </xf>
    <xf numFmtId="0" fontId="53" fillId="25" borderId="25" xfId="0" applyFont="1" applyFill="1" applyBorder="1" applyAlignment="1">
      <alignment vertical="center"/>
    </xf>
    <xf numFmtId="0" fontId="55" fillId="25" borderId="0" xfId="0" applyFont="1" applyFill="1" applyBorder="1" applyAlignment="1">
      <alignment vertical="center"/>
    </xf>
    <xf numFmtId="0" fontId="56" fillId="2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61" fillId="36" borderId="44" xfId="48" applyNumberFormat="1" applyFont="1" applyFill="1" applyBorder="1" applyAlignment="1">
      <alignment/>
    </xf>
    <xf numFmtId="44" fontId="60" fillId="36" borderId="44" xfId="48" applyFont="1" applyFill="1" applyBorder="1" applyAlignment="1">
      <alignment/>
    </xf>
    <xf numFmtId="44" fontId="23" fillId="36" borderId="44" xfId="48" applyFont="1" applyFill="1" applyBorder="1" applyAlignment="1">
      <alignment/>
    </xf>
    <xf numFmtId="0" fontId="50" fillId="33" borderId="24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70" fillId="25" borderId="0" xfId="0" applyFont="1" applyFill="1" applyAlignment="1">
      <alignment/>
    </xf>
    <xf numFmtId="0" fontId="46" fillId="25" borderId="0" xfId="0" applyFont="1" applyFill="1" applyAlignment="1">
      <alignment/>
    </xf>
    <xf numFmtId="0" fontId="63" fillId="25" borderId="0" xfId="0" applyFont="1" applyFill="1" applyAlignment="1">
      <alignment/>
    </xf>
    <xf numFmtId="0" fontId="63" fillId="0" borderId="0" xfId="0" applyFont="1" applyAlignment="1">
      <alignment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0" fontId="7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7" xfId="0" applyFill="1" applyBorder="1" applyAlignment="1">
      <alignment/>
    </xf>
    <xf numFmtId="0" fontId="64" fillId="25" borderId="0" xfId="0" applyFont="1" applyFill="1" applyAlignment="1">
      <alignment/>
    </xf>
    <xf numFmtId="0" fontId="72" fillId="25" borderId="0" xfId="0" applyFont="1" applyFill="1" applyBorder="1" applyAlignment="1">
      <alignment/>
    </xf>
    <xf numFmtId="0" fontId="73" fillId="37" borderId="0" xfId="0" applyFont="1" applyFill="1" applyBorder="1" applyAlignment="1">
      <alignment/>
    </xf>
    <xf numFmtId="0" fontId="74" fillId="37" borderId="0" xfId="0" applyFont="1" applyFill="1" applyBorder="1" applyAlignment="1">
      <alignment/>
    </xf>
    <xf numFmtId="0" fontId="63" fillId="37" borderId="0" xfId="0" applyFont="1" applyFill="1" applyBorder="1" applyAlignment="1">
      <alignment/>
    </xf>
    <xf numFmtId="0" fontId="63" fillId="37" borderId="47" xfId="0" applyFont="1" applyFill="1" applyBorder="1" applyAlignment="1">
      <alignment/>
    </xf>
    <xf numFmtId="0" fontId="72" fillId="37" borderId="44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8" xfId="0" applyFill="1" applyBorder="1" applyAlignment="1">
      <alignment/>
    </xf>
    <xf numFmtId="0" fontId="0" fillId="25" borderId="49" xfId="0" applyFill="1" applyBorder="1" applyAlignment="1">
      <alignment/>
    </xf>
    <xf numFmtId="0" fontId="71" fillId="37" borderId="50" xfId="0" applyFont="1" applyFill="1" applyBorder="1" applyAlignment="1">
      <alignment/>
    </xf>
    <xf numFmtId="0" fontId="0" fillId="25" borderId="49" xfId="0" applyFont="1" applyFill="1" applyBorder="1" applyAlignment="1">
      <alignment/>
    </xf>
    <xf numFmtId="0" fontId="71" fillId="37" borderId="51" xfId="0" applyFont="1" applyFill="1" applyBorder="1" applyAlignment="1">
      <alignment/>
    </xf>
    <xf numFmtId="0" fontId="73" fillId="37" borderId="52" xfId="0" applyFont="1" applyFill="1" applyBorder="1" applyAlignment="1">
      <alignment/>
    </xf>
    <xf numFmtId="0" fontId="72" fillId="37" borderId="53" xfId="0" applyFont="1" applyFill="1" applyBorder="1" applyAlignment="1">
      <alignment/>
    </xf>
    <xf numFmtId="0" fontId="38" fillId="0" borderId="54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20" fillId="38" borderId="55" xfId="0" applyFont="1" applyFill="1" applyBorder="1" applyAlignment="1" applyProtection="1">
      <alignment horizontal="center"/>
      <protection locked="0"/>
    </xf>
    <xf numFmtId="0" fontId="28" fillId="38" borderId="23" xfId="0" applyFont="1" applyFill="1" applyBorder="1" applyAlignment="1" applyProtection="1">
      <alignment horizontal="center"/>
      <protection locked="0"/>
    </xf>
    <xf numFmtId="0" fontId="29" fillId="38" borderId="17" xfId="0" applyFont="1" applyFill="1" applyBorder="1" applyAlignment="1" applyProtection="1">
      <alignment horizontal="center"/>
      <protection locked="0"/>
    </xf>
    <xf numFmtId="0" fontId="62" fillId="22" borderId="4" xfId="44" applyProtection="1">
      <alignment horizontal="center"/>
      <protection locked="0"/>
    </xf>
    <xf numFmtId="0" fontId="71" fillId="37" borderId="52" xfId="0" applyFont="1" applyFill="1" applyBorder="1" applyAlignment="1">
      <alignment/>
    </xf>
    <xf numFmtId="0" fontId="20" fillId="25" borderId="5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22" fillId="39" borderId="0" xfId="0" applyFont="1" applyFill="1" applyBorder="1" applyAlignment="1">
      <alignment horizontal="center" wrapText="1"/>
    </xf>
    <xf numFmtId="0" fontId="18" fillId="26" borderId="57" xfId="0" applyFont="1" applyFill="1" applyBorder="1" applyAlignment="1">
      <alignment horizontal="left" wrapText="1"/>
    </xf>
    <xf numFmtId="0" fontId="18" fillId="26" borderId="58" xfId="0" applyFont="1" applyFill="1" applyBorder="1" applyAlignment="1">
      <alignment horizontal="left" wrapText="1"/>
    </xf>
    <xf numFmtId="0" fontId="27" fillId="25" borderId="0" xfId="0" applyFont="1" applyFill="1" applyBorder="1" applyAlignment="1">
      <alignment horizontal="center"/>
    </xf>
    <xf numFmtId="0" fontId="30" fillId="38" borderId="23" xfId="0" applyFont="1" applyFill="1" applyBorder="1" applyAlignment="1" applyProtection="1">
      <alignment horizontal="center"/>
      <protection locked="0"/>
    </xf>
    <xf numFmtId="0" fontId="24" fillId="26" borderId="59" xfId="0" applyFont="1" applyFill="1" applyBorder="1" applyAlignment="1">
      <alignment horizontal="center"/>
    </xf>
    <xf numFmtId="0" fontId="24" fillId="26" borderId="38" xfId="0" applyFont="1" applyFill="1" applyBorder="1" applyAlignment="1">
      <alignment horizontal="center"/>
    </xf>
    <xf numFmtId="0" fontId="46" fillId="27" borderId="60" xfId="0" applyFont="1" applyFill="1" applyBorder="1" applyAlignment="1">
      <alignment horizontal="center" vertical="center"/>
    </xf>
    <xf numFmtId="0" fontId="46" fillId="27" borderId="50" xfId="0" applyFont="1" applyFill="1" applyBorder="1" applyAlignment="1">
      <alignment horizontal="center" vertical="center"/>
    </xf>
    <xf numFmtId="0" fontId="46" fillId="27" borderId="61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 wrapText="1"/>
    </xf>
    <xf numFmtId="0" fontId="32" fillId="25" borderId="62" xfId="0" applyFont="1" applyFill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/>
    </xf>
    <xf numFmtId="0" fontId="0" fillId="25" borderId="64" xfId="0" applyFill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1" fillId="28" borderId="66" xfId="0" applyFont="1" applyFill="1" applyBorder="1" applyAlignment="1">
      <alignment horizontal="center"/>
    </xf>
    <xf numFmtId="0" fontId="24" fillId="28" borderId="67" xfId="0" applyFont="1" applyFill="1" applyBorder="1" applyAlignment="1" applyProtection="1">
      <alignment horizontal="center" vertical="center"/>
      <protection hidden="1"/>
    </xf>
    <xf numFmtId="0" fontId="31" fillId="28" borderId="18" xfId="0" applyFont="1" applyFill="1" applyBorder="1" applyAlignment="1">
      <alignment horizontal="center"/>
    </xf>
    <xf numFmtId="0" fontId="31" fillId="28" borderId="64" xfId="0" applyFont="1" applyFill="1" applyBorder="1" applyAlignment="1">
      <alignment horizontal="center"/>
    </xf>
    <xf numFmtId="0" fontId="74" fillId="40" borderId="52" xfId="0" applyFont="1" applyFill="1" applyBorder="1" applyAlignment="1">
      <alignment horizontal="center"/>
    </xf>
    <xf numFmtId="0" fontId="74" fillId="4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Flashing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EFE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247650</xdr:rowOff>
    </xdr:from>
    <xdr:to>
      <xdr:col>7</xdr:col>
      <xdr:colOff>409575</xdr:colOff>
      <xdr:row>15</xdr:row>
      <xdr:rowOff>66675</xdr:rowOff>
    </xdr:to>
    <xdr:sp>
      <xdr:nvSpPr>
        <xdr:cNvPr id="1" name="AutoShape 16"/>
        <xdr:cNvSpPr>
          <a:spLocks/>
        </xdr:cNvSpPr>
      </xdr:nvSpPr>
      <xdr:spPr>
        <a:xfrm>
          <a:off x="6400800" y="4572000"/>
          <a:ext cx="40957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171450</xdr:rowOff>
    </xdr:from>
    <xdr:to>
      <xdr:col>6</xdr:col>
      <xdr:colOff>1590675</xdr:colOff>
      <xdr:row>11</xdr:row>
      <xdr:rowOff>400050</xdr:rowOff>
    </xdr:to>
    <xdr:sp>
      <xdr:nvSpPr>
        <xdr:cNvPr id="2" name="AutoShape 17"/>
        <xdr:cNvSpPr>
          <a:spLocks/>
        </xdr:cNvSpPr>
      </xdr:nvSpPr>
      <xdr:spPr>
        <a:xfrm>
          <a:off x="5686425" y="3762375"/>
          <a:ext cx="714375" cy="228600"/>
        </a:xfrm>
        <a:prstGeom prst="rightArrow">
          <a:avLst>
            <a:gd name="adj1" fmla="val 24759"/>
            <a:gd name="adj2" fmla="val -12745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</xdr:row>
      <xdr:rowOff>571500</xdr:rowOff>
    </xdr:from>
    <xdr:to>
      <xdr:col>14</xdr:col>
      <xdr:colOff>495300</xdr:colOff>
      <xdr:row>14</xdr:row>
      <xdr:rowOff>257175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3467100"/>
          <a:ext cx="2000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</xdr:row>
      <xdr:rowOff>180975</xdr:rowOff>
    </xdr:from>
    <xdr:to>
      <xdr:col>3</xdr:col>
      <xdr:colOff>323850</xdr:colOff>
      <xdr:row>8</xdr:row>
      <xdr:rowOff>1047750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000250"/>
          <a:ext cx="2400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19050</xdr:colOff>
      <xdr:row>1</xdr:row>
      <xdr:rowOff>342900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</xdr:row>
      <xdr:rowOff>28575</xdr:rowOff>
    </xdr:from>
    <xdr:to>
      <xdr:col>8</xdr:col>
      <xdr:colOff>28575</xdr:colOff>
      <xdr:row>2</xdr:row>
      <xdr:rowOff>47625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5715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12</xdr:row>
      <xdr:rowOff>0</xdr:rowOff>
    </xdr:from>
    <xdr:to>
      <xdr:col>6</xdr:col>
      <xdr:colOff>247650</xdr:colOff>
      <xdr:row>12</xdr:row>
      <xdr:rowOff>295275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3990975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8</xdr:row>
      <xdr:rowOff>47625</xdr:rowOff>
    </xdr:from>
    <xdr:to>
      <xdr:col>12</xdr:col>
      <xdr:colOff>371475</xdr:colOff>
      <xdr:row>8</xdr:row>
      <xdr:rowOff>266700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48900" y="18669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1209675</xdr:colOff>
      <xdr:row>8</xdr:row>
      <xdr:rowOff>28575</xdr:rowOff>
    </xdr:from>
    <xdr:to>
      <xdr:col>9</xdr:col>
      <xdr:colOff>85725</xdr:colOff>
      <xdr:row>8</xdr:row>
      <xdr:rowOff>247650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18478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2"/>
  </sheetPr>
  <dimension ref="A1:AD86"/>
  <sheetViews>
    <sheetView tabSelected="1" zoomScale="107" zoomScaleNormal="107" zoomScalePageLayoutView="0" workbookViewId="0" topLeftCell="A3">
      <selection activeCell="N7" sqref="N7"/>
    </sheetView>
  </sheetViews>
  <sheetFormatPr defaultColWidth="11.421875" defaultRowHeight="12.75"/>
  <cols>
    <col min="1" max="1" width="10.8515625" style="0" customWidth="1"/>
    <col min="2" max="2" width="12.140625" style="0" customWidth="1"/>
    <col min="3" max="3" width="10.8515625" style="0" customWidth="1"/>
    <col min="4" max="4" width="11.8515625" style="0" customWidth="1"/>
    <col min="5" max="5" width="18.421875" style="0" customWidth="1"/>
    <col min="6" max="6" width="8.00390625" style="0" customWidth="1"/>
    <col min="7" max="7" width="23.8515625" style="0" customWidth="1"/>
    <col min="8" max="8" width="9.7109375" style="0" customWidth="1"/>
    <col min="9" max="9" width="21.140625" style="0" customWidth="1"/>
    <col min="10" max="10" width="7.57421875" style="0" customWidth="1"/>
    <col min="11" max="11" width="12.421875" style="0" customWidth="1"/>
    <col min="12" max="12" width="5.57421875" style="0" customWidth="1"/>
    <col min="14" max="14" width="13.00390625" style="0" customWidth="1"/>
    <col min="15" max="15" width="8.00390625" style="0" customWidth="1"/>
  </cols>
  <sheetData>
    <row r="1" spans="1:14" ht="2.25" customHeight="1">
      <c r="A1" s="1"/>
      <c r="B1" s="2"/>
      <c r="C1" s="2"/>
      <c r="D1" s="3"/>
      <c r="E1" s="3"/>
      <c r="F1" s="3"/>
      <c r="G1" s="3"/>
      <c r="H1" s="4"/>
      <c r="I1" s="4"/>
      <c r="J1" s="5"/>
      <c r="K1" s="4"/>
      <c r="L1" s="6"/>
      <c r="M1" s="7"/>
      <c r="N1" s="3"/>
    </row>
    <row r="2" spans="1:30" ht="27.75" customHeight="1" thickBot="1">
      <c r="A2" s="117"/>
      <c r="B2" s="117"/>
      <c r="C2" s="117"/>
      <c r="D2" s="117"/>
      <c r="E2" s="118" t="s">
        <v>0</v>
      </c>
      <c r="F2" s="118"/>
      <c r="G2" s="118"/>
      <c r="H2" s="8"/>
      <c r="I2" s="78"/>
      <c r="J2" s="81"/>
      <c r="K2" s="82"/>
      <c r="L2" s="82"/>
      <c r="M2" s="80"/>
      <c r="N2" s="80"/>
      <c r="O2" s="7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" customHeight="1">
      <c r="A3" s="117"/>
      <c r="B3" s="117"/>
      <c r="C3" s="117"/>
      <c r="D3" s="117"/>
      <c r="E3" s="119" t="s">
        <v>30</v>
      </c>
      <c r="F3" s="120"/>
      <c r="G3" s="120"/>
      <c r="H3" s="10"/>
      <c r="I3" s="121" t="s">
        <v>27</v>
      </c>
      <c r="J3" s="121"/>
      <c r="K3" s="121"/>
      <c r="L3" s="121"/>
      <c r="M3" s="121"/>
      <c r="N3" s="121"/>
      <c r="O3" s="12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7.25" customHeight="1" hidden="1">
      <c r="A4" s="1"/>
      <c r="B4" s="9"/>
      <c r="D4" s="9"/>
      <c r="E4" s="3"/>
      <c r="H4" s="12"/>
      <c r="I4" s="9"/>
      <c r="K4" s="9"/>
      <c r="L4" s="9"/>
      <c r="M4" s="2"/>
      <c r="N4" s="2"/>
      <c r="O4" s="2"/>
      <c r="P4" s="2"/>
      <c r="Q4" s="2"/>
      <c r="R4" s="2"/>
      <c r="S4" s="2"/>
      <c r="T4" s="2"/>
      <c r="U4" s="2"/>
      <c r="V4" s="9"/>
      <c r="W4" s="9"/>
      <c r="X4" s="9"/>
      <c r="Y4" s="2"/>
      <c r="Z4" s="2"/>
      <c r="AA4" s="9"/>
      <c r="AB4" s="2"/>
      <c r="AC4" s="9"/>
      <c r="AD4" s="2"/>
    </row>
    <row r="5" spans="1:30" s="20" customFormat="1" ht="39.75" customHeight="1" thickBot="1">
      <c r="A5" s="13" t="s">
        <v>1</v>
      </c>
      <c r="B5" s="14"/>
      <c r="C5" s="15" t="s">
        <v>2</v>
      </c>
      <c r="D5" s="16" t="s">
        <v>3</v>
      </c>
      <c r="E5" s="72" t="s">
        <v>4</v>
      </c>
      <c r="F5" s="17"/>
      <c r="G5" s="16" t="s">
        <v>5</v>
      </c>
      <c r="H5" s="18"/>
      <c r="I5" s="126" t="s">
        <v>6</v>
      </c>
      <c r="J5" s="127"/>
      <c r="K5" s="127"/>
      <c r="L5" s="67"/>
      <c r="M5" s="66"/>
      <c r="N5" s="122" t="s">
        <v>7</v>
      </c>
      <c r="O5" s="123"/>
      <c r="P5" s="1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3" customFormat="1" ht="0.75" customHeight="1" thickBot="1" thickTop="1">
      <c r="A6" s="21"/>
      <c r="B6" s="22"/>
      <c r="C6" s="22"/>
      <c r="D6" s="22"/>
      <c r="E6" s="23"/>
      <c r="F6" s="22"/>
      <c r="G6" s="24"/>
      <c r="H6" s="24"/>
      <c r="I6" s="22"/>
      <c r="J6" s="22"/>
      <c r="K6" s="22"/>
      <c r="L6" s="124">
        <f>IF(N7="","",N7-(E7-C7))</f>
        <v>110</v>
      </c>
      <c r="M6" s="2"/>
      <c r="N6" s="2"/>
      <c r="O6" s="2"/>
      <c r="P6" s="1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1" customFormat="1" ht="57.75" customHeight="1" thickBot="1" thickTop="1">
      <c r="A7" s="112">
        <v>1430</v>
      </c>
      <c r="B7" s="60" t="s">
        <v>8</v>
      </c>
      <c r="C7" s="113">
        <v>2010</v>
      </c>
      <c r="D7" s="25">
        <f>IF(N7="","",IF(C7="","",IF(E7="","",C7-G7)))</f>
        <v>1900</v>
      </c>
      <c r="E7" s="114">
        <v>3000</v>
      </c>
      <c r="F7" s="61" t="s">
        <v>8</v>
      </c>
      <c r="G7" s="71">
        <f>IF(L6="","0",(L6))</f>
        <v>110</v>
      </c>
      <c r="H7" s="63" t="s">
        <v>8</v>
      </c>
      <c r="I7" s="125">
        <v>1100</v>
      </c>
      <c r="J7" s="125"/>
      <c r="K7" s="62" t="s">
        <v>8</v>
      </c>
      <c r="L7" s="124"/>
      <c r="M7" s="26"/>
      <c r="N7" s="115">
        <v>1100</v>
      </c>
      <c r="O7" s="64" t="s">
        <v>8</v>
      </c>
      <c r="P7" s="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7:30" ht="12.75" hidden="1">
      <c r="G8" s="27"/>
      <c r="H8" s="3"/>
      <c r="I8" s="3"/>
      <c r="J8" s="3"/>
      <c r="K8" s="3"/>
      <c r="L8" s="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84.75" customHeight="1" thickBot="1" thickTop="1">
      <c r="A9" s="131"/>
      <c r="B9" s="131"/>
      <c r="C9" s="28"/>
      <c r="D9" s="29"/>
      <c r="E9" s="70" t="s">
        <v>9</v>
      </c>
      <c r="F9" s="30"/>
      <c r="G9" s="83" t="s">
        <v>31</v>
      </c>
      <c r="H9" s="132" t="s">
        <v>29</v>
      </c>
      <c r="I9" s="132"/>
      <c r="J9" s="132"/>
      <c r="K9" s="132"/>
      <c r="L9" s="132"/>
      <c r="M9" s="132"/>
      <c r="N9" s="132"/>
      <c r="O9" s="132"/>
      <c r="P9" s="19"/>
      <c r="Q9" s="9"/>
      <c r="R9" s="9"/>
      <c r="S9" s="9"/>
      <c r="T9" s="9"/>
      <c r="U9" s="9"/>
      <c r="V9" s="2"/>
      <c r="W9" s="9"/>
      <c r="X9" s="2"/>
      <c r="Y9" s="9"/>
      <c r="Z9" s="9"/>
      <c r="AA9" s="2"/>
      <c r="AB9" s="9"/>
      <c r="AC9" s="9"/>
      <c r="AD9" s="9"/>
    </row>
    <row r="10" spans="1:30" ht="49.5" customHeight="1" thickBot="1">
      <c r="A10" s="133"/>
      <c r="B10" s="133"/>
      <c r="C10" s="133"/>
      <c r="D10" s="133"/>
      <c r="E10" s="68">
        <f>IF(E7="","",(E7-C7)+G7)</f>
        <v>1100</v>
      </c>
      <c r="F10" s="65" t="s">
        <v>10</v>
      </c>
      <c r="G10" s="69">
        <f>IF(C7="","",IF(A7="","",(C7-A7-G7)))</f>
        <v>470</v>
      </c>
      <c r="H10" s="65" t="s">
        <v>10</v>
      </c>
      <c r="I10" s="73"/>
      <c r="J10" s="74"/>
      <c r="K10" s="74"/>
      <c r="L10" s="74"/>
      <c r="M10" s="74"/>
      <c r="N10" s="76"/>
      <c r="O10" s="7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5.25" customHeight="1" thickBot="1">
      <c r="A11" s="32"/>
      <c r="B11" s="33"/>
      <c r="C11" s="33"/>
      <c r="D11" s="2"/>
      <c r="E11" s="2"/>
      <c r="F11" s="9"/>
      <c r="G11" s="2"/>
      <c r="H11" s="9"/>
      <c r="I11" s="9"/>
      <c r="J11" s="2"/>
      <c r="K11" s="34"/>
      <c r="L11" s="35"/>
      <c r="M11" s="2"/>
      <c r="N11" s="9"/>
      <c r="O11" s="9"/>
      <c r="P11" s="1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31.5" customHeight="1" thickBot="1">
      <c r="A12" s="134"/>
      <c r="B12" s="134"/>
      <c r="C12" s="134"/>
      <c r="D12" s="36"/>
      <c r="E12" s="135" t="s">
        <v>11</v>
      </c>
      <c r="F12" s="135"/>
      <c r="G12" s="135"/>
      <c r="H12" s="110">
        <f>(G7)</f>
        <v>110</v>
      </c>
      <c r="I12" s="111" t="s">
        <v>8</v>
      </c>
      <c r="J12" s="9"/>
      <c r="K12" s="2"/>
      <c r="L12" s="2"/>
      <c r="M12" s="2"/>
      <c r="N12" s="9"/>
      <c r="O12" s="9"/>
      <c r="P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6.25" customHeight="1" thickBot="1" thickTop="1">
      <c r="A13" s="136"/>
      <c r="B13" s="136"/>
      <c r="C13" s="57"/>
      <c r="D13" s="137" t="str">
        <f>IF(C7&gt;3500," LIMITE [PTAC VLE 3500 KGS]",IF(AND(I7&gt;750,I7&gt;E10),"Remorque trop lourde ",IF(AND(C7&lt;=3500,I7&gt;750,I7&lt;=3500,I15&gt;4250),"PERMIS BE",IF(AND(C7&lt;=3500,I7&gt;750,I7&lt;=3500,I15&gt;3500,I15&lt;=4250),"PERMIS B96",IF(AND(C7&lt;=3500,I7&gt;750,I7&lt;=3500,I15&lt;=3500),"PERMIS B",IF(AND(C7&lt;=3500,I7&lt;=750,I15&lt;=3500),"PERMIS B",IF(AND(C7&lt;=3500,I7&lt;=750),"PERMIS B",IF(I15&gt;7000,"Remorque [LIMITE 3500 kgs]","Remorque [LIMITE 3500 kgs]"))))))))</f>
        <v>PERMIS B</v>
      </c>
      <c r="E13" s="137"/>
      <c r="F13" s="137"/>
      <c r="G13" s="137"/>
      <c r="H13" s="128" t="s">
        <v>34</v>
      </c>
      <c r="I13" s="129"/>
      <c r="J13" s="129"/>
      <c r="K13" s="129"/>
      <c r="L13" s="130"/>
      <c r="M13" s="19"/>
      <c r="N13" s="9"/>
      <c r="O13" s="3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3.25" customHeight="1" thickBot="1" thickTop="1">
      <c r="A14" s="138"/>
      <c r="B14" s="138"/>
      <c r="C14" s="58"/>
      <c r="D14" s="137"/>
      <c r="E14" s="137"/>
      <c r="F14" s="137"/>
      <c r="G14" s="137"/>
      <c r="H14" s="52"/>
      <c r="I14" s="52"/>
      <c r="J14" s="52"/>
      <c r="K14" s="52"/>
      <c r="L14" s="51"/>
      <c r="M14" s="19"/>
      <c r="N14" s="9"/>
      <c r="O14" s="9"/>
      <c r="P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30" customHeight="1">
      <c r="A15" s="139"/>
      <c r="B15" s="139"/>
      <c r="C15" s="59"/>
      <c r="D15" s="137"/>
      <c r="E15" s="137"/>
      <c r="F15" s="137"/>
      <c r="G15" s="137"/>
      <c r="H15" s="53"/>
      <c r="I15" s="54">
        <f>C7+I7</f>
        <v>3110</v>
      </c>
      <c r="J15" s="55" t="s">
        <v>10</v>
      </c>
      <c r="K15" s="56"/>
      <c r="L15" s="56"/>
      <c r="M15" s="19"/>
      <c r="N15" s="9"/>
      <c r="O15" s="9"/>
      <c r="P15" s="1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6.25" customHeight="1">
      <c r="A16" s="37"/>
      <c r="B16" s="38"/>
      <c r="C16" s="2"/>
      <c r="D16" s="36"/>
      <c r="E16" s="2"/>
      <c r="F16" s="36"/>
      <c r="G16" s="36"/>
      <c r="H16" s="39"/>
      <c r="I16" s="40"/>
      <c r="J16" s="40"/>
      <c r="K16" s="2"/>
      <c r="L16" s="39"/>
      <c r="M16" s="36"/>
      <c r="N16" s="36"/>
      <c r="O16" s="36"/>
      <c r="P16" s="1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44" customFormat="1" ht="12.75">
      <c r="A17" s="41"/>
      <c r="B17" s="42"/>
      <c r="C17" s="43"/>
      <c r="D17" s="42"/>
      <c r="E17" s="43"/>
      <c r="F17" s="42"/>
      <c r="G17" s="42"/>
      <c r="H17" s="42"/>
      <c r="I17" s="43"/>
      <c r="J17" s="43"/>
      <c r="K17" s="43"/>
      <c r="L17" s="42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="9" customFormat="1" ht="12.75">
      <c r="L43" s="2"/>
    </row>
    <row r="44" spans="1:30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2:30" ht="12.75">
      <c r="L46" s="3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2:30" ht="12.75">
      <c r="L47" s="3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2:30" ht="12.75">
      <c r="L48" s="3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2:30" ht="12.75">
      <c r="L49" s="3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2:30" ht="12.75">
      <c r="L50" s="3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2:30" ht="12.75">
      <c r="L51" s="3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2:30" ht="12.75">
      <c r="L52" s="3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2:30" ht="12.75">
      <c r="L53" s="3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2:30" ht="12.75">
      <c r="L54" s="3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2:30" ht="12.75">
      <c r="L55" s="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2:30" ht="12.75">
      <c r="L56" s="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2:30" ht="12.75">
      <c r="L57" s="3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2:30" ht="12.75">
      <c r="L58" s="3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2:30" ht="12.75">
      <c r="L59" s="3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2:30" ht="12.75">
      <c r="L60" s="3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="9" customFormat="1" ht="12.75">
      <c r="L61" s="2"/>
    </row>
    <row r="62" s="9" customFormat="1" ht="12.75">
      <c r="L62" s="2"/>
    </row>
    <row r="63" s="9" customFormat="1" ht="12.75">
      <c r="L63" s="2"/>
    </row>
    <row r="64" s="9" customFormat="1" ht="12.75">
      <c r="L64" s="2"/>
    </row>
    <row r="65" s="9" customFormat="1" ht="12.75"/>
    <row r="66" s="9" customFormat="1" ht="12.75"/>
    <row r="67" s="9" customFormat="1" ht="12.75">
      <c r="N67" s="2"/>
    </row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>
      <c r="M86" s="41"/>
    </row>
  </sheetData>
  <sheetProtection password="CCF9" sheet="1" objects="1" selectLockedCells="1"/>
  <mergeCells count="18">
    <mergeCell ref="H13:L13"/>
    <mergeCell ref="A9:B9"/>
    <mergeCell ref="H9:O9"/>
    <mergeCell ref="A10:D10"/>
    <mergeCell ref="A12:C12"/>
    <mergeCell ref="E12:G12"/>
    <mergeCell ref="A13:B13"/>
    <mergeCell ref="D13:G15"/>
    <mergeCell ref="A14:B14"/>
    <mergeCell ref="A15:B15"/>
    <mergeCell ref="A2:D3"/>
    <mergeCell ref="E2:G2"/>
    <mergeCell ref="E3:G3"/>
    <mergeCell ref="I3:O3"/>
    <mergeCell ref="N5:O5"/>
    <mergeCell ref="L6:L7"/>
    <mergeCell ref="I7:J7"/>
    <mergeCell ref="I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0"/>
  </sheetPr>
  <dimension ref="A1:X33"/>
  <sheetViews>
    <sheetView zoomScalePageLayoutView="0" workbookViewId="0" topLeftCell="A1">
      <selection activeCell="I13" sqref="I13"/>
    </sheetView>
  </sheetViews>
  <sheetFormatPr defaultColWidth="11.421875" defaultRowHeight="12.75"/>
  <cols>
    <col min="2" max="2" width="11.421875" style="85" customWidth="1"/>
  </cols>
  <sheetData>
    <row r="1" spans="1:17" ht="15.75">
      <c r="A1" s="140" t="s">
        <v>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3.5" thickBot="1">
      <c r="A2" s="104"/>
      <c r="B2" s="106"/>
      <c r="C2" s="104"/>
      <c r="D2" s="9"/>
      <c r="E2" s="9"/>
      <c r="F2" s="9"/>
      <c r="G2" s="104"/>
      <c r="H2" s="104"/>
      <c r="I2" s="9"/>
      <c r="J2" s="104"/>
      <c r="K2" s="9"/>
      <c r="L2" s="9"/>
      <c r="M2" s="104"/>
      <c r="N2" s="104"/>
      <c r="O2" s="9"/>
      <c r="P2" s="9"/>
      <c r="Q2" s="9"/>
    </row>
    <row r="3" spans="1:18" ht="18.75" thickTop="1">
      <c r="A3" s="107" t="s">
        <v>35</v>
      </c>
      <c r="B3" s="92"/>
      <c r="C3" s="92"/>
      <c r="D3" s="105"/>
      <c r="E3" s="105"/>
      <c r="F3" s="105"/>
      <c r="G3" s="92"/>
      <c r="H3" s="92"/>
      <c r="I3" s="105"/>
      <c r="J3" s="92"/>
      <c r="K3" s="105"/>
      <c r="L3" s="105"/>
      <c r="M3" s="93"/>
      <c r="N3" s="93"/>
      <c r="O3" s="90"/>
      <c r="P3" s="90"/>
      <c r="Q3" s="90"/>
      <c r="R3" s="91"/>
    </row>
    <row r="4" spans="1:18" ht="15.75">
      <c r="A4" s="108" t="s">
        <v>33</v>
      </c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9"/>
      <c r="N4" s="99"/>
      <c r="O4" s="93"/>
      <c r="P4" s="93"/>
      <c r="Q4" s="93"/>
      <c r="R4" s="94"/>
    </row>
    <row r="5" spans="1:24" ht="18">
      <c r="A5" s="116" t="s">
        <v>36</v>
      </c>
      <c r="B5" s="92"/>
      <c r="C5" s="92"/>
      <c r="D5" s="92"/>
      <c r="E5" s="92"/>
      <c r="F5" s="92"/>
      <c r="G5" s="92"/>
      <c r="H5" s="92"/>
      <c r="I5" s="98"/>
      <c r="J5" s="98"/>
      <c r="K5" s="98"/>
      <c r="L5" s="98"/>
      <c r="M5" s="99"/>
      <c r="N5" s="99"/>
      <c r="O5" s="99"/>
      <c r="P5" s="99"/>
      <c r="Q5" s="99"/>
      <c r="R5" s="100"/>
      <c r="S5" s="89"/>
      <c r="T5" s="89"/>
      <c r="U5" s="89"/>
      <c r="V5" s="89"/>
      <c r="W5" s="89"/>
      <c r="X5" s="89"/>
    </row>
    <row r="6" spans="1:18" ht="16.5" thickBot="1">
      <c r="A6" s="109"/>
      <c r="B6" s="101"/>
      <c r="C6" s="101"/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18" ht="15.75">
      <c r="A7" s="96"/>
      <c r="B7" s="96"/>
      <c r="C7" s="96"/>
      <c r="D7" s="9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9"/>
    </row>
    <row r="9" spans="1:18" ht="20.25">
      <c r="A9" s="45" t="s">
        <v>13</v>
      </c>
      <c r="B9" s="45"/>
      <c r="C9" s="45"/>
      <c r="D9" s="45"/>
      <c r="E9" s="45"/>
      <c r="F9" s="45"/>
      <c r="G9" s="95"/>
      <c r="H9" s="45"/>
      <c r="I9" s="45"/>
      <c r="J9" s="45"/>
      <c r="K9" s="45"/>
      <c r="L9" s="45"/>
      <c r="M9" s="45"/>
      <c r="N9" s="45"/>
      <c r="O9" s="45"/>
      <c r="P9" s="45"/>
      <c r="Q9" s="45"/>
      <c r="R9" s="9"/>
    </row>
    <row r="10" spans="1:18" ht="20.25">
      <c r="A10" s="45" t="s">
        <v>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9"/>
    </row>
    <row r="11" spans="1:18" ht="20.25">
      <c r="A11" s="45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18" ht="20.25">
      <c r="A12" s="45" t="s">
        <v>16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9"/>
    </row>
    <row r="13" spans="1:18" ht="20.25">
      <c r="A13" s="45" t="s">
        <v>17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9"/>
    </row>
    <row r="15" spans="1:18" ht="20.25">
      <c r="A15" s="45" t="s">
        <v>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9"/>
    </row>
    <row r="16" spans="1:18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9"/>
    </row>
    <row r="17" spans="1:18" ht="20.25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9"/>
    </row>
    <row r="18" spans="1:18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9"/>
    </row>
    <row r="19" spans="1:18" s="49" customFormat="1" ht="20.25">
      <c r="A19" s="46" t="s">
        <v>20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1:18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9"/>
    </row>
    <row r="21" spans="1:18" ht="20.25">
      <c r="A21" s="45" t="s">
        <v>21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9"/>
    </row>
    <row r="22" spans="1:18" ht="15.75">
      <c r="A22" s="45" t="s">
        <v>28</v>
      </c>
      <c r="B22" s="45"/>
      <c r="C22" s="45"/>
      <c r="D22" s="45"/>
      <c r="E22" s="7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9"/>
    </row>
    <row r="23" spans="1:18" ht="19.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9"/>
    </row>
    <row r="24" spans="1:18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9"/>
    </row>
    <row r="25" spans="1:18" ht="20.25">
      <c r="A25" s="45" t="s">
        <v>23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9"/>
    </row>
    <row r="26" spans="1:18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9"/>
    </row>
    <row r="27" spans="1:18" ht="12.75">
      <c r="A27" s="45" t="s">
        <v>24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9"/>
    </row>
    <row r="28" spans="1:18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9"/>
    </row>
    <row r="29" spans="1:18" ht="20.25">
      <c r="A29" s="45" t="s">
        <v>25</v>
      </c>
      <c r="B29" s="45"/>
      <c r="C29" s="45"/>
      <c r="D29" s="45"/>
      <c r="E29" s="45"/>
      <c r="F29" s="45"/>
      <c r="G29" s="45"/>
      <c r="H29" s="45"/>
      <c r="I29" s="45"/>
      <c r="J29" s="50" t="s">
        <v>26</v>
      </c>
      <c r="K29" s="45"/>
      <c r="L29" s="45"/>
      <c r="M29" s="45"/>
      <c r="N29" s="45"/>
      <c r="O29" s="45"/>
      <c r="P29" s="45"/>
      <c r="Q29" s="45"/>
      <c r="R29" s="9"/>
    </row>
    <row r="30" spans="1:18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9"/>
    </row>
    <row r="31" spans="9:18" ht="12.75"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>
      <c r="A32" s="9"/>
      <c r="B32" s="8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89" customFormat="1" ht="17.25" customHeight="1">
      <c r="A33" s="86"/>
      <c r="B33" s="86"/>
      <c r="C33" s="86"/>
      <c r="D33" s="86"/>
      <c r="E33" s="86"/>
      <c r="F33" s="86"/>
      <c r="G33" s="87"/>
      <c r="H33" s="87"/>
      <c r="I33" s="87"/>
      <c r="J33" s="87"/>
      <c r="K33" s="87"/>
      <c r="L33" s="87"/>
      <c r="M33" s="87"/>
      <c r="N33" s="88"/>
      <c r="O33" s="88"/>
      <c r="P33" s="88"/>
      <c r="Q33" s="88"/>
      <c r="R33" s="88"/>
    </row>
  </sheetData>
  <sheetProtection selectLockedCells="1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dcterms:modified xsi:type="dcterms:W3CDTF">2013-11-23T07:21:11Z</dcterms:modified>
  <cp:category/>
  <cp:version/>
  <cp:contentType/>
  <cp:contentStatus/>
</cp:coreProperties>
</file>